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95" yWindow="765" windowWidth="16860" windowHeight="11235" tabRatio="910" activeTab="0"/>
  </bookViews>
  <sheets>
    <sheet name="x Comuna y Sexo" sheetId="1" r:id="rId1"/>
    <sheet name="x Comuna y Gedad" sheetId="2" r:id="rId2"/>
    <sheet name="Comuna x Gedad x sexo" sheetId="3" r:id="rId3"/>
    <sheet name="x Comuna y TipoIngreso" sheetId="4" r:id="rId4"/>
  </sheets>
  <definedNames/>
  <calcPr fullCalcOnLoad="1"/>
</workbook>
</file>

<file path=xl/sharedStrings.xml><?xml version="1.0" encoding="utf-8"?>
<sst xmlns="http://schemas.openxmlformats.org/spreadsheetml/2006/main" count="130" uniqueCount="67">
  <si>
    <t>COMUNA</t>
  </si>
  <si>
    <t>TRAMO DE INGRESO</t>
  </si>
  <si>
    <t>TOTAL</t>
  </si>
  <si>
    <t>A</t>
  </si>
  <si>
    <t>B</t>
  </si>
  <si>
    <t>C</t>
  </si>
  <si>
    <t>D</t>
  </si>
  <si>
    <t>TOTAL Provincia Osorno </t>
  </si>
  <si>
    <t>POBLACION BENEFICIARIA DE FONASA</t>
  </si>
  <si>
    <t>Provincia de Osorno</t>
  </si>
  <si>
    <t>Comuna</t>
  </si>
  <si>
    <t>Mujeres</t>
  </si>
  <si>
    <t>Hombres</t>
  </si>
  <si>
    <t>Total</t>
  </si>
  <si>
    <t>Osorno</t>
  </si>
  <si>
    <t>Purranque</t>
  </si>
  <si>
    <t>Puyehue</t>
  </si>
  <si>
    <t>Río Negro</t>
  </si>
  <si>
    <t>Puerto Octay</t>
  </si>
  <si>
    <t>San Pablo</t>
  </si>
  <si>
    <t>San Juan de la Costa</t>
  </si>
  <si>
    <t>SSO</t>
  </si>
  <si>
    <t>0-4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</si>
  <si>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</si>
  <si>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</si>
  <si>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</si>
  <si>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</si>
  <si>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</si>
  <si>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</si>
  <si>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</si>
  <si>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</si>
  <si>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</si>
  <si>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</si>
  <si>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</si>
  <si>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</si>
  <si>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</si>
  <si>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</si>
  <si>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</si>
  <si>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r>
      <t>Fuente</t>
    </r>
    <r>
      <rPr>
        <i/>
        <sz val="11"/>
        <color indexed="8"/>
        <rFont val="Calibri"/>
        <family val="2"/>
      </rPr>
      <t>:  Depto. Planificación Institucional - Subdepto de Estudios, FONASA</t>
    </r>
  </si>
  <si>
    <t>Comunas</t>
  </si>
  <si>
    <t>Sexo</t>
  </si>
  <si>
    <t>Grupo de Edad (en años)</t>
  </si>
  <si>
    <t>5-9</t>
  </si>
  <si>
    <t>80 y +</t>
  </si>
  <si>
    <t>s/edad</t>
  </si>
  <si>
    <t>PURRANQUE</t>
  </si>
  <si>
    <t>PUYEHUE</t>
  </si>
  <si>
    <t>RÍO NEGRO</t>
  </si>
  <si>
    <t>PUERTO OCTAY</t>
  </si>
  <si>
    <t>SAN PABLO</t>
  </si>
  <si>
    <t>SAN JUAN DE LA COSTA</t>
  </si>
  <si>
    <t>Total SSO</t>
  </si>
  <si>
    <t/>
  </si>
  <si>
    <t>Población</t>
  </si>
  <si>
    <t xml:space="preserve"> Grupo de Edad (en años)</t>
  </si>
  <si>
    <t>0 - 4</t>
  </si>
  <si>
    <t>10-19</t>
  </si>
  <si>
    <t>20 - 44</t>
  </si>
  <si>
    <t>45 - 64</t>
  </si>
  <si>
    <t>65 - 79</t>
  </si>
  <si>
    <t>80 y más</t>
  </si>
  <si>
    <t>S. J. de la Costa</t>
  </si>
  <si>
    <t>Porcentaje (%)</t>
  </si>
  <si>
    <t>Corte Diciembre 2013</t>
  </si>
  <si>
    <r>
      <t>Fuente</t>
    </r>
    <r>
      <rPr>
        <sz val="10"/>
        <rFont val="Verdana"/>
        <family val="2"/>
      </rPr>
      <t>:  Depto. Planificación Institucional - Subdepto de Estudios, FONASA. Corte Dic 2013</t>
    </r>
  </si>
  <si>
    <r>
      <t>Fuente</t>
    </r>
    <r>
      <rPr>
        <sz val="9"/>
        <rFont val="Verdana"/>
        <family val="2"/>
      </rPr>
      <t>:  Depto. Planificación Institucional - Subdepto de Estudios, FONASA. Corte Dic 2013</t>
    </r>
  </si>
  <si>
    <r>
      <t>Fuente</t>
    </r>
    <r>
      <rPr>
        <i/>
        <sz val="9"/>
        <rFont val="Verdana"/>
        <family val="2"/>
      </rPr>
      <t>:  Depto. Planificación Institucional - Subdepto de Estudios, FONASA. Corte Dic 2013</t>
    </r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</si>
</sst>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_(* #,##0_);_(* \(#,##0\);_(* &quot;-&quot;??_);_(@_)"/>
    <numFmt numFmtId="170" formatCode="0.0%"/>
    <numFmt numFmtId="171" formatCode="0.000"/>
    <numFmt numFmtId="172" formatCode="_(* #,##0.000_);_(* \(#,##0.000\);_(* &quot;-&quot;??_);_(@_)"/>
    <numFmt numFmtId="173" formatCode="_-* #,##0_-;\-* #,##0_-;_-* &quot;-&quot;??_-;_-@_-"/>
    <numFmt numFmtId="174" formatCode="_-* #,##0\ _p_t_a_-;\-* #,##0\ _p_t_a_-;_-* &quot;-&quot;\ _p_t_a_-;_-@_-"/>
    <numFmt numFmtId="175" formatCode="_-* #,##0.000_-;\-* #,##0.000_-;_-* &quot;-&quot;_-;_-@_-"/>
    <numFmt numFmtId="176" formatCode="#,##0_ ;[Red]\-#,##0\ "/>
    <numFmt numFmtId="177" formatCode="_-* #,##0\ _p_t_a_-;\-* #,##0\ _p_t_a_-;_-* &quot;-&quot;??\ _p_t_a_-;_-@_-"/>
    <numFmt numFmtId="178" formatCode="_-* #,##0.0_-;\-* #,##0.0_-;_-* &quot;-&quot;??_-;_-@_-"/>
    <numFmt numFmtId="179" formatCode="_-* #,##0.0\ _p_t_a_-;\-* #,##0.0\ _p_t_a_-;_-* &quot;-&quot;??\ _p_t_a_-;_-@_-"/>
    <numFmt numFmtId="180" formatCode="0.00000"/>
    <numFmt numFmtId="181" formatCode="_-* #,##0.000_-;\-* #,##0.000_-;_-* &quot;-&quot;??_-;_-@_-"/>
    <numFmt numFmtId="182" formatCode="_-[$€-2]\ * #,##0.00_-;\-[$€-2]\ * #,##0.00_-;_-[$€-2]\ * &quot;-&quot;??_-"/>
    <numFmt numFmtId="183" formatCode="_-* #,##0.00\ _p_t_a_-;\-* #,##0.00\ _p_t_a_-;_-* &quot;-&quot;??\ _p_t_a_-;_-@_-"/>
    <numFmt numFmtId="184" formatCode="_-* #,##0.00\ [$€-1]_-;\-* #,##0.00\ [$€-1]_-;_-* &quot;-&quot;??\ [$€-1]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0"/>
      <name val="Times New Roman"/>
      <family val="1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Verdana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i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i/>
      <sz val="11"/>
      <color theme="1"/>
      <name val="Calibri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thin"/>
      <top style="dashed"/>
      <bottom style="dashed"/>
    </border>
    <border>
      <left style="medium"/>
      <right style="thin"/>
      <top style="medium"/>
      <bottom style="medium"/>
    </border>
    <border>
      <left style="thin"/>
      <right style="thin"/>
      <top style="dashed"/>
      <bottom style="dashed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dashed"/>
      <bottom style="dott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 style="dashed"/>
      <bottom style="dotted"/>
    </border>
    <border>
      <left style="thin"/>
      <right style="thin"/>
      <top style="dash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dashed"/>
      <bottom style="thin"/>
    </border>
    <border>
      <left>
        <color indexed="63"/>
      </left>
      <right style="thin"/>
      <top style="medium"/>
      <bottom style="dashed"/>
    </border>
    <border>
      <left style="thin"/>
      <right style="medium"/>
      <top style="dash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82" fontId="11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vertical="center"/>
    </xf>
    <xf numFmtId="3" fontId="61" fillId="34" borderId="12" xfId="0" applyNumberFormat="1" applyFont="1" applyFill="1" applyBorder="1" applyAlignment="1">
      <alignment horizontal="right" vertical="center"/>
    </xf>
    <xf numFmtId="3" fontId="61" fillId="34" borderId="13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3" fontId="61" fillId="34" borderId="17" xfId="0" applyNumberFormat="1" applyFont="1" applyFill="1" applyBorder="1" applyAlignment="1">
      <alignment horizontal="right" vertical="center"/>
    </xf>
    <xf numFmtId="3" fontId="60" fillId="33" borderId="18" xfId="0" applyNumberFormat="1" applyFont="1" applyFill="1" applyBorder="1" applyAlignment="1">
      <alignment horizontal="right" vertical="center"/>
    </xf>
    <xf numFmtId="3" fontId="61" fillId="34" borderId="19" xfId="0" applyNumberFormat="1" applyFont="1" applyFill="1" applyBorder="1" applyAlignment="1">
      <alignment horizontal="right" vertical="center"/>
    </xf>
    <xf numFmtId="3" fontId="60" fillId="33" borderId="20" xfId="0" applyNumberFormat="1" applyFont="1" applyFill="1" applyBorder="1" applyAlignment="1">
      <alignment horizontal="right" vertical="center"/>
    </xf>
    <xf numFmtId="0" fontId="59" fillId="33" borderId="21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3" fontId="58" fillId="0" borderId="0" xfId="0" applyNumberFormat="1" applyFont="1" applyFill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vertical="center"/>
    </xf>
    <xf numFmtId="3" fontId="5" fillId="0" borderId="24" xfId="0" applyNumberFormat="1" applyFont="1" applyBorder="1" applyAlignment="1">
      <alignment/>
    </xf>
    <xf numFmtId="0" fontId="13" fillId="0" borderId="0" xfId="0" applyFont="1" applyAlignment="1">
      <alignment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16" fontId="4" fillId="33" borderId="22" xfId="0" applyNumberFormat="1" applyFont="1" applyFill="1" applyBorder="1" applyAlignment="1" quotePrefix="1">
      <alignment horizontal="center" vertical="center" wrapText="1"/>
    </xf>
    <xf numFmtId="3" fontId="5" fillId="0" borderId="25" xfId="0" applyNumberFormat="1" applyFont="1" applyBorder="1" applyAlignment="1">
      <alignment/>
    </xf>
    <xf numFmtId="3" fontId="5" fillId="0" borderId="26" xfId="80" applyNumberFormat="1" applyFont="1" applyFill="1" applyBorder="1" applyAlignment="1">
      <alignment horizontal="left" vertical="center" wrapText="1"/>
      <protection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80" applyNumberFormat="1" applyFont="1" applyFill="1" applyBorder="1" applyAlignment="1">
      <alignment horizontal="left" vertical="center" wrapText="1"/>
      <protection/>
    </xf>
    <xf numFmtId="3" fontId="5" fillId="0" borderId="29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80" applyNumberFormat="1" applyFont="1" applyFill="1" applyBorder="1" applyAlignment="1">
      <alignment horizontal="left" vertical="center" wrapText="1"/>
      <protection/>
    </xf>
    <xf numFmtId="3" fontId="5" fillId="0" borderId="32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4" xfId="80" applyNumberFormat="1" applyFont="1" applyFill="1" applyBorder="1" applyAlignment="1">
      <alignment horizontal="left" vertical="center" wrapText="1"/>
      <protection/>
    </xf>
    <xf numFmtId="3" fontId="5" fillId="0" borderId="35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0" fontId="13" fillId="0" borderId="0" xfId="0" applyFont="1" applyAlignment="1">
      <alignment vertical="center"/>
    </xf>
    <xf numFmtId="0" fontId="5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37" xfId="0" applyFont="1" applyFill="1" applyBorder="1" applyAlignment="1">
      <alignment horizontal="center" vertical="center" wrapText="1"/>
    </xf>
    <xf numFmtId="3" fontId="4" fillId="33" borderId="37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8" fillId="0" borderId="0" xfId="0" applyFont="1" applyFill="1" applyAlignment="1">
      <alignment horizontal="right"/>
    </xf>
    <xf numFmtId="0" fontId="58" fillId="0" borderId="0" xfId="0" applyFont="1" applyAlignment="1">
      <alignment horizontal="right"/>
    </xf>
    <xf numFmtId="0" fontId="4" fillId="33" borderId="38" xfId="0" applyFont="1" applyFill="1" applyBorder="1" applyAlignment="1">
      <alignment horizontal="center" vertical="center"/>
    </xf>
    <xf numFmtId="16" fontId="4" fillId="33" borderId="10" xfId="0" applyNumberFormat="1" applyFont="1" applyFill="1" applyBorder="1" applyAlignment="1" quotePrefix="1">
      <alignment horizontal="center" vertical="center"/>
    </xf>
    <xf numFmtId="17" fontId="4" fillId="33" borderId="10" xfId="0" applyNumberFormat="1" applyFont="1" applyFill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3" fontId="5" fillId="0" borderId="40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left" vertical="center"/>
    </xf>
    <xf numFmtId="3" fontId="5" fillId="0" borderId="45" xfId="0" applyNumberFormat="1" applyFont="1" applyBorder="1" applyAlignment="1">
      <alignment horizontal="right" vertical="center"/>
    </xf>
    <xf numFmtId="3" fontId="5" fillId="0" borderId="46" xfId="0" applyNumberFormat="1" applyFont="1" applyBorder="1" applyAlignment="1">
      <alignment horizontal="right" vertical="center"/>
    </xf>
    <xf numFmtId="0" fontId="63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3" fontId="60" fillId="33" borderId="47" xfId="0" applyNumberFormat="1" applyFont="1" applyFill="1" applyBorder="1" applyAlignment="1">
      <alignment horizontal="right" vertical="center"/>
    </xf>
    <xf numFmtId="3" fontId="60" fillId="33" borderId="11" xfId="0" applyNumberFormat="1" applyFont="1" applyFill="1" applyBorder="1" applyAlignment="1">
      <alignment horizontal="right" vertical="center"/>
    </xf>
    <xf numFmtId="0" fontId="5" fillId="0" borderId="48" xfId="0" applyFont="1" applyBorder="1" applyAlignment="1">
      <alignment horizontal="left" vertical="center"/>
    </xf>
    <xf numFmtId="3" fontId="5" fillId="0" borderId="49" xfId="0" applyNumberFormat="1" applyFont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0" fontId="5" fillId="0" borderId="50" xfId="0" applyFont="1" applyBorder="1" applyAlignment="1">
      <alignment horizontal="left" vertical="center"/>
    </xf>
    <xf numFmtId="3" fontId="4" fillId="0" borderId="50" xfId="0" applyNumberFormat="1" applyFont="1" applyFill="1" applyBorder="1" applyAlignment="1">
      <alignment horizontal="right" vertical="center"/>
    </xf>
    <xf numFmtId="3" fontId="5" fillId="0" borderId="51" xfId="0" applyNumberFormat="1" applyFont="1" applyBorder="1" applyAlignment="1">
      <alignment horizontal="right" vertical="center"/>
    </xf>
    <xf numFmtId="0" fontId="4" fillId="33" borderId="38" xfId="0" applyFont="1" applyFill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52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5" fillId="0" borderId="53" xfId="0" applyNumberFormat="1" applyFont="1" applyBorder="1" applyAlignment="1">
      <alignment/>
    </xf>
    <xf numFmtId="3" fontId="5" fillId="0" borderId="54" xfId="80" applyNumberFormat="1" applyFont="1" applyFill="1" applyBorder="1" applyAlignment="1">
      <alignment horizontal="left" vertical="center" wrapText="1"/>
      <protection/>
    </xf>
    <xf numFmtId="3" fontId="5" fillId="0" borderId="40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51" xfId="80" applyNumberFormat="1" applyFont="1" applyFill="1" applyBorder="1" applyAlignment="1">
      <alignment horizontal="left" vertical="center" wrapText="1"/>
      <protection/>
    </xf>
    <xf numFmtId="3" fontId="5" fillId="0" borderId="55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0" fontId="4" fillId="33" borderId="58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176" fontId="5" fillId="0" borderId="63" xfId="80" applyNumberFormat="1" applyFont="1" applyFill="1" applyBorder="1" applyAlignment="1">
      <alignment vertical="top"/>
      <protection/>
    </xf>
    <xf numFmtId="0" fontId="5" fillId="0" borderId="64" xfId="0" applyFont="1" applyBorder="1" applyAlignment="1">
      <alignment vertical="top"/>
    </xf>
    <xf numFmtId="176" fontId="5" fillId="0" borderId="64" xfId="80" applyNumberFormat="1" applyFont="1" applyFill="1" applyBorder="1" applyAlignment="1">
      <alignment vertical="top"/>
      <protection/>
    </xf>
    <xf numFmtId="0" fontId="4" fillId="33" borderId="63" xfId="0" applyFont="1" applyFill="1" applyBorder="1" applyAlignment="1">
      <alignment vertical="center" wrapText="1"/>
    </xf>
    <xf numFmtId="0" fontId="4" fillId="33" borderId="65" xfId="0" applyFont="1" applyFill="1" applyBorder="1" applyAlignment="1">
      <alignment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10" fillId="33" borderId="67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176" fontId="5" fillId="0" borderId="69" xfId="80" applyNumberFormat="1" applyFont="1" applyFill="1" applyBorder="1" applyAlignment="1">
      <alignment vertical="top" wrapText="1"/>
      <protection/>
    </xf>
    <xf numFmtId="0" fontId="5" fillId="0" borderId="5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9" fillId="33" borderId="66" xfId="0" applyFont="1" applyFill="1" applyBorder="1" applyAlignment="1">
      <alignment vertical="center"/>
    </xf>
    <xf numFmtId="0" fontId="59" fillId="33" borderId="70" xfId="0" applyFont="1" applyFill="1" applyBorder="1" applyAlignment="1">
      <alignment vertical="center"/>
    </xf>
    <xf numFmtId="0" fontId="59" fillId="33" borderId="58" xfId="0" applyFont="1" applyFill="1" applyBorder="1" applyAlignment="1">
      <alignment horizontal="center" vertical="center"/>
    </xf>
    <xf numFmtId="0" fontId="59" fillId="33" borderId="61" xfId="0" applyFont="1" applyFill="1" applyBorder="1" applyAlignment="1">
      <alignment horizontal="center" vertical="center"/>
    </xf>
    <xf numFmtId="0" fontId="59" fillId="33" borderId="62" xfId="0" applyFont="1" applyFill="1" applyBorder="1" applyAlignment="1">
      <alignment horizontal="center" vertical="center"/>
    </xf>
    <xf numFmtId="0" fontId="59" fillId="33" borderId="68" xfId="0" applyFont="1" applyFill="1" applyBorder="1" applyAlignment="1">
      <alignment horizontal="center" vertical="center"/>
    </xf>
    <xf numFmtId="0" fontId="59" fillId="33" borderId="71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left" vertical="center"/>
    </xf>
    <xf numFmtId="3" fontId="4" fillId="33" borderId="40" xfId="0" applyNumberFormat="1" applyFont="1" applyFill="1" applyBorder="1" applyAlignment="1">
      <alignment horizontal="right" vertical="center"/>
    </xf>
    <xf numFmtId="3" fontId="4" fillId="33" borderId="39" xfId="0" applyNumberFormat="1" applyFont="1" applyFill="1" applyBorder="1" applyAlignment="1">
      <alignment vertical="center"/>
    </xf>
    <xf numFmtId="3" fontId="4" fillId="33" borderId="41" xfId="0" applyNumberFormat="1" applyFont="1" applyFill="1" applyBorder="1" applyAlignment="1">
      <alignment vertical="center"/>
    </xf>
    <xf numFmtId="3" fontId="4" fillId="33" borderId="40" xfId="0" applyNumberFormat="1" applyFont="1" applyFill="1" applyBorder="1" applyAlignment="1">
      <alignment vertical="center"/>
    </xf>
    <xf numFmtId="0" fontId="4" fillId="33" borderId="72" xfId="0" applyFont="1" applyFill="1" applyBorder="1" applyAlignment="1">
      <alignment horizontal="left" vertical="center"/>
    </xf>
    <xf numFmtId="168" fontId="4" fillId="33" borderId="57" xfId="0" applyNumberFormat="1" applyFont="1" applyFill="1" applyBorder="1" applyAlignment="1">
      <alignment horizontal="right" vertical="center"/>
    </xf>
    <xf numFmtId="168" fontId="4" fillId="33" borderId="72" xfId="0" applyNumberFormat="1" applyFont="1" applyFill="1" applyBorder="1" applyAlignment="1">
      <alignment horizontal="right" vertical="center"/>
    </xf>
    <xf numFmtId="168" fontId="4" fillId="33" borderId="56" xfId="0" applyNumberFormat="1" applyFont="1" applyFill="1" applyBorder="1" applyAlignment="1">
      <alignment horizontal="right" vertical="center"/>
    </xf>
    <xf numFmtId="176" fontId="4" fillId="33" borderId="50" xfId="80" applyNumberFormat="1" applyFont="1" applyFill="1" applyBorder="1" applyAlignment="1">
      <alignment vertical="center" wrapText="1"/>
      <protection/>
    </xf>
    <xf numFmtId="3" fontId="4" fillId="33" borderId="73" xfId="80" applyNumberFormat="1" applyFont="1" applyFill="1" applyBorder="1" applyAlignment="1">
      <alignment horizontal="left" vertical="center" wrapText="1"/>
      <protection/>
    </xf>
    <xf numFmtId="3" fontId="4" fillId="33" borderId="74" xfId="0" applyNumberFormat="1" applyFont="1" applyFill="1" applyBorder="1" applyAlignment="1">
      <alignment vertical="center"/>
    </xf>
    <xf numFmtId="3" fontId="4" fillId="33" borderId="73" xfId="0" applyNumberFormat="1" applyFont="1" applyFill="1" applyBorder="1" applyAlignment="1">
      <alignment vertical="center"/>
    </xf>
    <xf numFmtId="3" fontId="4" fillId="33" borderId="75" xfId="0" applyNumberFormat="1" applyFont="1" applyFill="1" applyBorder="1" applyAlignment="1">
      <alignment vertical="center"/>
    </xf>
    <xf numFmtId="3" fontId="4" fillId="33" borderId="25" xfId="0" applyNumberFormat="1" applyFont="1" applyFill="1" applyBorder="1" applyAlignment="1">
      <alignment vertical="center"/>
    </xf>
    <xf numFmtId="0" fontId="4" fillId="33" borderId="50" xfId="0" applyFont="1" applyFill="1" applyBorder="1" applyAlignment="1">
      <alignment vertical="center" wrapText="1"/>
    </xf>
    <xf numFmtId="3" fontId="4" fillId="33" borderId="17" xfId="80" applyNumberFormat="1" applyFont="1" applyFill="1" applyBorder="1" applyAlignment="1">
      <alignment horizontal="left" vertical="center" wrapText="1"/>
      <protection/>
    </xf>
    <xf numFmtId="3" fontId="4" fillId="33" borderId="43" xfId="0" applyNumberFormat="1" applyFont="1" applyFill="1" applyBorder="1" applyAlignment="1">
      <alignment vertical="center"/>
    </xf>
    <xf numFmtId="3" fontId="4" fillId="33" borderId="17" xfId="0" applyNumberFormat="1" applyFont="1" applyFill="1" applyBorder="1" applyAlignment="1">
      <alignment vertical="center"/>
    </xf>
    <xf numFmtId="3" fontId="4" fillId="33" borderId="19" xfId="0" applyNumberFormat="1" applyFont="1" applyFill="1" applyBorder="1" applyAlignment="1">
      <alignment vertical="center"/>
    </xf>
    <xf numFmtId="3" fontId="4" fillId="33" borderId="42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vertical="center" wrapText="1"/>
    </xf>
    <xf numFmtId="3" fontId="4" fillId="33" borderId="72" xfId="80" applyNumberFormat="1" applyFont="1" applyFill="1" applyBorder="1" applyAlignment="1">
      <alignment horizontal="left" vertical="center" wrapText="1"/>
      <protection/>
    </xf>
    <xf numFmtId="3" fontId="4" fillId="33" borderId="51" xfId="0" applyNumberFormat="1" applyFont="1" applyFill="1" applyBorder="1" applyAlignment="1">
      <alignment vertical="center"/>
    </xf>
    <xf numFmtId="3" fontId="4" fillId="33" borderId="72" xfId="0" applyNumberFormat="1" applyFont="1" applyFill="1" applyBorder="1" applyAlignment="1">
      <alignment vertical="center"/>
    </xf>
    <xf numFmtId="3" fontId="4" fillId="33" borderId="56" xfId="0" applyNumberFormat="1" applyFont="1" applyFill="1" applyBorder="1" applyAlignment="1">
      <alignment vertical="center"/>
    </xf>
    <xf numFmtId="3" fontId="4" fillId="33" borderId="57" xfId="0" applyNumberFormat="1" applyFont="1" applyFill="1" applyBorder="1" applyAlignment="1">
      <alignment vertical="center"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Hipervínculo 2" xfId="49"/>
    <cellStyle name="Hipervínculo 3" xfId="50"/>
    <cellStyle name="Incorrecto" xfId="51"/>
    <cellStyle name="Comma" xfId="52"/>
    <cellStyle name="Comma [0]" xfId="53"/>
    <cellStyle name="Millares [0] 2" xfId="54"/>
    <cellStyle name="Millares [0] 3" xfId="55"/>
    <cellStyle name="Millares [0] 4" xfId="56"/>
    <cellStyle name="Millares 10" xfId="57"/>
    <cellStyle name="Millares 11" xfId="58"/>
    <cellStyle name="Millares 2" xfId="59"/>
    <cellStyle name="Millares 2 2" xfId="60"/>
    <cellStyle name="Millares 3" xfId="61"/>
    <cellStyle name="Millares 4" xfId="62"/>
    <cellStyle name="Millares 5" xfId="63"/>
    <cellStyle name="Millares 6" xfId="64"/>
    <cellStyle name="Millares 7" xfId="65"/>
    <cellStyle name="Millares 8" xfId="66"/>
    <cellStyle name="Millares 9" xfId="67"/>
    <cellStyle name="Currency" xfId="68"/>
    <cellStyle name="Currency [0]" xfId="69"/>
    <cellStyle name="Neutral" xfId="70"/>
    <cellStyle name="Normal 10" xfId="71"/>
    <cellStyle name="Normal 2" xfId="72"/>
    <cellStyle name="Normal 2 2" xfId="73"/>
    <cellStyle name="Normal 2 3" xfId="74"/>
    <cellStyle name="Normal 2 4" xfId="75"/>
    <cellStyle name="Normal 2 5" xfId="76"/>
    <cellStyle name="Normal 3" xfId="77"/>
    <cellStyle name="Normal 4" xfId="78"/>
    <cellStyle name="Normal 5" xfId="79"/>
    <cellStyle name="Normal 6" xfId="80"/>
    <cellStyle name="Normal 7" xfId="81"/>
    <cellStyle name="Notas" xfId="82"/>
    <cellStyle name="Notas 2" xfId="83"/>
    <cellStyle name="Percent" xfId="84"/>
    <cellStyle name="Porcentaje 2" xfId="85"/>
    <cellStyle name="Porcentaje 3" xfId="86"/>
    <cellStyle name="Salida" xfId="87"/>
    <cellStyle name="Texto de advertencia" xfId="88"/>
    <cellStyle name="Texto explicativo" xfId="89"/>
    <cellStyle name="Título" xfId="90"/>
    <cellStyle name="Título 1" xfId="91"/>
    <cellStyle name="Título 2" xfId="92"/>
    <cellStyle name="Título 3" xfId="93"/>
    <cellStyle name="Total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1" sqref="A1:A3"/>
    </sheetView>
  </sheetViews>
  <sheetFormatPr defaultColWidth="15.00390625" defaultRowHeight="15"/>
  <cols>
    <col min="1" max="1" width="24.00390625" style="6" customWidth="1"/>
    <col min="2" max="4" width="15.57421875" style="6" customWidth="1"/>
    <col min="5" max="11" width="11.28125" style="6" customWidth="1"/>
    <col min="12" max="20" width="9.421875" style="6" customWidth="1"/>
    <col min="21" max="32" width="9.28125" style="6" customWidth="1"/>
    <col min="33" max="16384" width="15.00390625" style="6" customWidth="1"/>
  </cols>
  <sheetData>
    <row r="1" spans="1:6" s="4" customFormat="1" ht="14.25">
      <c r="A1" s="2" t="s">
        <v>8</v>
      </c>
      <c r="B1" s="3"/>
      <c r="C1" s="3"/>
      <c r="D1" s="3"/>
      <c r="E1" s="3"/>
      <c r="F1" s="3"/>
    </row>
    <row r="2" spans="1:6" s="4" customFormat="1" ht="14.25">
      <c r="A2" s="54" t="s">
        <v>9</v>
      </c>
      <c r="B2" s="3"/>
      <c r="C2" s="3"/>
      <c r="D2" s="3"/>
      <c r="E2" s="3"/>
      <c r="F2" s="3"/>
    </row>
    <row r="3" spans="1:6" s="4" customFormat="1" ht="14.25">
      <c r="A3" s="54" t="s">
        <v>63</v>
      </c>
      <c r="B3" s="3"/>
      <c r="C3" s="3"/>
      <c r="D3" s="3"/>
      <c r="E3" s="3"/>
      <c r="F3" s="3"/>
    </row>
    <row r="4" spans="1:13" s="7" customFormat="1" ht="15" thickBot="1">
      <c r="A4" s="5"/>
      <c r="B4" s="6"/>
      <c r="C4" s="6"/>
      <c r="D4" s="6"/>
      <c r="E4" s="6"/>
      <c r="L4" s="6"/>
      <c r="M4" s="6"/>
    </row>
    <row r="5" spans="1:13" s="9" customFormat="1" ht="18" customHeight="1" thickBot="1">
      <c r="A5" s="57" t="s">
        <v>10</v>
      </c>
      <c r="B5" s="55" t="s">
        <v>12</v>
      </c>
      <c r="C5" s="55" t="s">
        <v>11</v>
      </c>
      <c r="D5" s="28" t="s">
        <v>13</v>
      </c>
      <c r="E5" s="8"/>
      <c r="L5" s="8"/>
      <c r="M5" s="8"/>
    </row>
    <row r="6" spans="1:13" s="9" customFormat="1" ht="18" customHeight="1">
      <c r="A6" s="84" t="s">
        <v>14</v>
      </c>
      <c r="B6" s="85">
        <v>65617</v>
      </c>
      <c r="C6" s="85">
        <v>74769</v>
      </c>
      <c r="D6" s="86">
        <f>SUM(B6:C6)</f>
        <v>140386</v>
      </c>
      <c r="E6" s="25"/>
      <c r="F6" s="26"/>
      <c r="L6" s="8"/>
      <c r="M6" s="8"/>
    </row>
    <row r="7" spans="1:13" s="9" customFormat="1" ht="18" customHeight="1">
      <c r="A7" s="16" t="s">
        <v>15</v>
      </c>
      <c r="B7" s="74">
        <v>8935</v>
      </c>
      <c r="C7" s="74">
        <v>9350</v>
      </c>
      <c r="D7" s="87">
        <f aca="true" t="shared" si="0" ref="D7:D13">SUM(B7:C7)</f>
        <v>18285</v>
      </c>
      <c r="E7" s="25"/>
      <c r="F7" s="26"/>
      <c r="L7" s="8"/>
      <c r="M7" s="8"/>
    </row>
    <row r="8" spans="1:13" s="9" customFormat="1" ht="18" customHeight="1">
      <c r="A8" s="88" t="s">
        <v>16</v>
      </c>
      <c r="B8" s="78">
        <v>5997</v>
      </c>
      <c r="C8" s="78">
        <v>6272</v>
      </c>
      <c r="D8" s="89">
        <f t="shared" si="0"/>
        <v>12269</v>
      </c>
      <c r="E8" s="25"/>
      <c r="F8" s="26"/>
      <c r="L8" s="8"/>
      <c r="M8" s="8"/>
    </row>
    <row r="9" spans="1:13" s="9" customFormat="1" ht="18" customHeight="1">
      <c r="A9" s="16" t="s">
        <v>17</v>
      </c>
      <c r="B9" s="74">
        <v>5864</v>
      </c>
      <c r="C9" s="74">
        <v>6095</v>
      </c>
      <c r="D9" s="87">
        <f t="shared" si="0"/>
        <v>11959</v>
      </c>
      <c r="E9" s="25"/>
      <c r="F9" s="26"/>
      <c r="L9" s="8"/>
      <c r="M9" s="8"/>
    </row>
    <row r="10" spans="1:13" s="9" customFormat="1" ht="18" customHeight="1">
      <c r="A10" s="88" t="s">
        <v>18</v>
      </c>
      <c r="B10" s="78">
        <v>4377</v>
      </c>
      <c r="C10" s="78">
        <v>4170</v>
      </c>
      <c r="D10" s="89">
        <f t="shared" si="0"/>
        <v>8547</v>
      </c>
      <c r="E10" s="25"/>
      <c r="F10" s="26"/>
      <c r="L10" s="8"/>
      <c r="M10" s="8"/>
    </row>
    <row r="11" spans="1:13" s="9" customFormat="1" ht="18" customHeight="1">
      <c r="A11" s="16" t="s">
        <v>19</v>
      </c>
      <c r="B11" s="74">
        <v>4248</v>
      </c>
      <c r="C11" s="74">
        <v>4469</v>
      </c>
      <c r="D11" s="87">
        <f t="shared" si="0"/>
        <v>8717</v>
      </c>
      <c r="E11" s="25"/>
      <c r="F11" s="26"/>
      <c r="L11" s="8"/>
      <c r="M11" s="8"/>
    </row>
    <row r="12" spans="1:13" s="9" customFormat="1" ht="18" customHeight="1" thickBot="1">
      <c r="A12" s="17" t="s">
        <v>20</v>
      </c>
      <c r="B12" s="90">
        <v>3509</v>
      </c>
      <c r="C12" s="90">
        <v>3325</v>
      </c>
      <c r="D12" s="27">
        <f t="shared" si="0"/>
        <v>6834</v>
      </c>
      <c r="E12" s="25"/>
      <c r="F12" s="26"/>
      <c r="L12" s="8"/>
      <c r="M12" s="8"/>
    </row>
    <row r="13" spans="1:13" s="9" customFormat="1" ht="18" customHeight="1" thickBot="1">
      <c r="A13" s="58" t="s">
        <v>21</v>
      </c>
      <c r="B13" s="56">
        <f>SUM(B6:B12)</f>
        <v>98547</v>
      </c>
      <c r="C13" s="56">
        <f>SUM(C6:C12)</f>
        <v>108450</v>
      </c>
      <c r="D13" s="29">
        <f t="shared" si="0"/>
        <v>206997</v>
      </c>
      <c r="E13" s="24"/>
      <c r="L13" s="8"/>
      <c r="M13" s="8"/>
    </row>
    <row r="14" spans="1:13" s="61" customFormat="1" ht="15" customHeight="1">
      <c r="A14" s="59" t="s">
        <v>66</v>
      </c>
      <c r="B14" s="60"/>
      <c r="C14" s="60"/>
      <c r="D14" s="60"/>
      <c r="E14" s="60"/>
      <c r="L14" s="60"/>
      <c r="M14" s="60"/>
    </row>
    <row r="15" spans="1:13" s="7" customFormat="1" ht="14.25">
      <c r="A15" s="10"/>
      <c r="B15" s="6"/>
      <c r="C15" s="6"/>
      <c r="D15" s="6"/>
      <c r="E15" s="6"/>
      <c r="F15" s="6"/>
      <c r="G15" s="6"/>
      <c r="H15" s="6"/>
      <c r="I15" s="6"/>
      <c r="J15" s="6"/>
      <c r="L15" s="6"/>
      <c r="M1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A3"/>
    </sheetView>
  </sheetViews>
  <sheetFormatPr defaultColWidth="15.00390625" defaultRowHeight="15"/>
  <cols>
    <col min="1" max="1" width="21.8515625" style="6" customWidth="1"/>
    <col min="2" max="10" width="12.8515625" style="6" customWidth="1"/>
    <col min="11" max="11" width="11.28125" style="6" customWidth="1"/>
    <col min="12" max="14" width="9.421875" style="6" customWidth="1"/>
    <col min="15" max="15" width="11.140625" style="6" bestFit="1" customWidth="1"/>
    <col min="16" max="20" width="9.421875" style="6" customWidth="1"/>
    <col min="21" max="32" width="9.28125" style="6" customWidth="1"/>
    <col min="33" max="16384" width="15.00390625" style="6" customWidth="1"/>
  </cols>
  <sheetData>
    <row r="1" spans="1:6" s="4" customFormat="1" ht="14.25">
      <c r="A1" s="2" t="s">
        <v>8</v>
      </c>
      <c r="B1" s="3"/>
      <c r="C1" s="3"/>
      <c r="D1" s="3"/>
      <c r="E1" s="3"/>
      <c r="F1" s="3"/>
    </row>
    <row r="2" spans="1:6" s="4" customFormat="1" ht="14.25">
      <c r="A2" s="54" t="s">
        <v>9</v>
      </c>
      <c r="B2" s="3"/>
      <c r="C2" s="3"/>
      <c r="D2" s="3"/>
      <c r="E2" s="3"/>
      <c r="F2" s="3"/>
    </row>
    <row r="3" spans="1:6" s="4" customFormat="1" ht="14.25">
      <c r="A3" s="54" t="s">
        <v>63</v>
      </c>
      <c r="B3" s="3"/>
      <c r="C3" s="3"/>
      <c r="D3" s="3"/>
      <c r="E3" s="3"/>
      <c r="F3" s="3"/>
    </row>
    <row r="4" spans="2:13" s="4" customFormat="1" ht="15" thickBot="1">
      <c r="B4" s="3"/>
      <c r="C4" s="3"/>
      <c r="D4" s="3"/>
      <c r="E4" s="3"/>
      <c r="F4" s="3"/>
      <c r="L4" s="3"/>
      <c r="M4" s="3"/>
    </row>
    <row r="5" spans="1:13" s="62" customFormat="1" ht="18" customHeight="1">
      <c r="A5" s="107" t="s">
        <v>39</v>
      </c>
      <c r="B5" s="109" t="s">
        <v>53</v>
      </c>
      <c r="C5" s="111" t="s">
        <v>54</v>
      </c>
      <c r="D5" s="112"/>
      <c r="E5" s="112"/>
      <c r="F5" s="112"/>
      <c r="G5" s="112"/>
      <c r="H5" s="112"/>
      <c r="I5" s="112"/>
      <c r="J5" s="113"/>
      <c r="L5" s="63"/>
      <c r="M5" s="63"/>
    </row>
    <row r="6" spans="1:13" s="62" customFormat="1" ht="18" customHeight="1" thickBot="1">
      <c r="A6" s="108"/>
      <c r="B6" s="110"/>
      <c r="C6" s="64" t="s">
        <v>55</v>
      </c>
      <c r="D6" s="65" t="s">
        <v>23</v>
      </c>
      <c r="E6" s="66" t="s">
        <v>56</v>
      </c>
      <c r="F6" s="67" t="s">
        <v>57</v>
      </c>
      <c r="G6" s="67" t="s">
        <v>58</v>
      </c>
      <c r="H6" s="67" t="s">
        <v>59</v>
      </c>
      <c r="I6" s="67" t="s">
        <v>60</v>
      </c>
      <c r="J6" s="68" t="s">
        <v>44</v>
      </c>
      <c r="L6" s="63"/>
      <c r="M6" s="63"/>
    </row>
    <row r="7" spans="1:13" s="62" customFormat="1" ht="18" customHeight="1">
      <c r="A7" s="69" t="s">
        <v>14</v>
      </c>
      <c r="B7" s="70">
        <f>SUM(C7:J7)</f>
        <v>140386</v>
      </c>
      <c r="C7" s="93">
        <v>9129</v>
      </c>
      <c r="D7" s="71">
        <v>9693</v>
      </c>
      <c r="E7" s="71">
        <v>20673</v>
      </c>
      <c r="F7" s="71">
        <v>50026</v>
      </c>
      <c r="G7" s="71">
        <v>33009</v>
      </c>
      <c r="H7" s="71">
        <v>13493</v>
      </c>
      <c r="I7" s="71">
        <v>4359</v>
      </c>
      <c r="J7" s="70">
        <v>4</v>
      </c>
      <c r="L7" s="63"/>
      <c r="M7" s="63"/>
    </row>
    <row r="8" spans="1:13" s="62" customFormat="1" ht="18" customHeight="1">
      <c r="A8" s="72" t="s">
        <v>15</v>
      </c>
      <c r="B8" s="73">
        <f aca="true" t="shared" si="0" ref="B8:B13">SUM(C8:J8)</f>
        <v>18285</v>
      </c>
      <c r="C8" s="94">
        <v>870</v>
      </c>
      <c r="D8" s="75">
        <v>1198</v>
      </c>
      <c r="E8" s="75">
        <v>2780</v>
      </c>
      <c r="F8" s="75">
        <v>6100</v>
      </c>
      <c r="G8" s="75">
        <v>4692</v>
      </c>
      <c r="H8" s="75">
        <v>1998</v>
      </c>
      <c r="I8" s="75">
        <v>644</v>
      </c>
      <c r="J8" s="73">
        <v>3</v>
      </c>
      <c r="L8" s="63"/>
      <c r="M8" s="63"/>
    </row>
    <row r="9" spans="1:13" s="62" customFormat="1" ht="18" customHeight="1">
      <c r="A9" s="76" t="s">
        <v>16</v>
      </c>
      <c r="B9" s="77">
        <f t="shared" si="0"/>
        <v>12269</v>
      </c>
      <c r="C9" s="94">
        <v>652</v>
      </c>
      <c r="D9" s="75">
        <v>911</v>
      </c>
      <c r="E9" s="75">
        <v>2176</v>
      </c>
      <c r="F9" s="75">
        <v>4212</v>
      </c>
      <c r="G9" s="75">
        <v>2902</v>
      </c>
      <c r="H9" s="75">
        <v>1062</v>
      </c>
      <c r="I9" s="75">
        <v>352</v>
      </c>
      <c r="J9" s="73">
        <v>2</v>
      </c>
      <c r="L9" s="63"/>
      <c r="M9" s="63"/>
    </row>
    <row r="10" spans="1:13" s="62" customFormat="1" ht="18" customHeight="1">
      <c r="A10" s="72" t="s">
        <v>17</v>
      </c>
      <c r="B10" s="73">
        <f t="shared" si="0"/>
        <v>11959</v>
      </c>
      <c r="C10" s="94">
        <v>750</v>
      </c>
      <c r="D10" s="75">
        <v>776</v>
      </c>
      <c r="E10" s="75">
        <v>1759</v>
      </c>
      <c r="F10" s="75">
        <v>3901</v>
      </c>
      <c r="G10" s="75">
        <v>3032</v>
      </c>
      <c r="H10" s="75">
        <v>1315</v>
      </c>
      <c r="I10" s="75">
        <v>426</v>
      </c>
      <c r="J10" s="73">
        <v>0</v>
      </c>
      <c r="L10" s="63"/>
      <c r="M10" s="63"/>
    </row>
    <row r="11" spans="1:13" s="62" customFormat="1" ht="18" customHeight="1">
      <c r="A11" s="76" t="s">
        <v>18</v>
      </c>
      <c r="B11" s="77">
        <f t="shared" si="0"/>
        <v>8547</v>
      </c>
      <c r="C11" s="94">
        <v>416</v>
      </c>
      <c r="D11" s="75">
        <v>536</v>
      </c>
      <c r="E11" s="75">
        <v>1434</v>
      </c>
      <c r="F11" s="75">
        <v>2902</v>
      </c>
      <c r="G11" s="75">
        <v>2249</v>
      </c>
      <c r="H11" s="75">
        <v>809</v>
      </c>
      <c r="I11" s="75">
        <v>200</v>
      </c>
      <c r="J11" s="73">
        <v>1</v>
      </c>
      <c r="L11" s="63"/>
      <c r="M11" s="63"/>
    </row>
    <row r="12" spans="1:13" s="62" customFormat="1" ht="18" customHeight="1">
      <c r="A12" s="72" t="s">
        <v>19</v>
      </c>
      <c r="B12" s="73">
        <f t="shared" si="0"/>
        <v>8717</v>
      </c>
      <c r="C12" s="94">
        <v>399</v>
      </c>
      <c r="D12" s="75">
        <v>488</v>
      </c>
      <c r="E12" s="75">
        <v>1402</v>
      </c>
      <c r="F12" s="75">
        <v>2770</v>
      </c>
      <c r="G12" s="75">
        <v>2318</v>
      </c>
      <c r="H12" s="75">
        <v>997</v>
      </c>
      <c r="I12" s="75">
        <v>343</v>
      </c>
      <c r="J12" s="73">
        <v>0</v>
      </c>
      <c r="L12" s="63"/>
      <c r="M12" s="63"/>
    </row>
    <row r="13" spans="1:13" s="62" customFormat="1" ht="18" customHeight="1" thickBot="1">
      <c r="A13" s="76" t="s">
        <v>61</v>
      </c>
      <c r="B13" s="77">
        <f t="shared" si="0"/>
        <v>6834</v>
      </c>
      <c r="C13" s="95">
        <v>273</v>
      </c>
      <c r="D13" s="92">
        <v>381</v>
      </c>
      <c r="E13" s="92">
        <v>1154</v>
      </c>
      <c r="F13" s="92">
        <v>2229</v>
      </c>
      <c r="G13" s="92">
        <v>1726</v>
      </c>
      <c r="H13" s="92">
        <v>809</v>
      </c>
      <c r="I13" s="92">
        <v>260</v>
      </c>
      <c r="J13" s="96">
        <v>2</v>
      </c>
      <c r="L13" s="63"/>
      <c r="M13" s="63"/>
    </row>
    <row r="14" spans="1:13" s="62" customFormat="1" ht="18" customHeight="1">
      <c r="A14" s="136" t="s">
        <v>51</v>
      </c>
      <c r="B14" s="137">
        <f>SUM(C14:J14)</f>
        <v>206997</v>
      </c>
      <c r="C14" s="138">
        <v>12489</v>
      </c>
      <c r="D14" s="139">
        <v>13983</v>
      </c>
      <c r="E14" s="139">
        <v>31378</v>
      </c>
      <c r="F14" s="139">
        <v>72140</v>
      </c>
      <c r="G14" s="139">
        <v>49928</v>
      </c>
      <c r="H14" s="139">
        <v>20483</v>
      </c>
      <c r="I14" s="139">
        <v>6584</v>
      </c>
      <c r="J14" s="140">
        <v>12</v>
      </c>
      <c r="L14" s="63"/>
      <c r="M14" s="63"/>
    </row>
    <row r="15" spans="1:13" s="62" customFormat="1" ht="18" customHeight="1" thickBot="1">
      <c r="A15" s="141" t="s">
        <v>62</v>
      </c>
      <c r="B15" s="142">
        <v>100</v>
      </c>
      <c r="C15" s="143">
        <f>+C14/$B$14*100</f>
        <v>6.033420774214119</v>
      </c>
      <c r="D15" s="144">
        <f aca="true" t="shared" si="1" ref="D15:J15">+D14/$B$14*100</f>
        <v>6.755170364787895</v>
      </c>
      <c r="E15" s="144">
        <f t="shared" si="1"/>
        <v>15.158673797204791</v>
      </c>
      <c r="F15" s="144">
        <f t="shared" si="1"/>
        <v>34.850746629178204</v>
      </c>
      <c r="G15" s="144">
        <f t="shared" si="1"/>
        <v>24.12015633076808</v>
      </c>
      <c r="H15" s="144">
        <f t="shared" si="1"/>
        <v>9.895312492451582</v>
      </c>
      <c r="I15" s="144">
        <f t="shared" si="1"/>
        <v>3.180722425928878</v>
      </c>
      <c r="J15" s="142">
        <f t="shared" si="1"/>
        <v>0.005797185466456035</v>
      </c>
      <c r="L15" s="63"/>
      <c r="M15" s="63"/>
    </row>
    <row r="16" spans="1:13" s="81" customFormat="1" ht="18" customHeight="1">
      <c r="A16" s="79" t="s">
        <v>64</v>
      </c>
      <c r="B16" s="80"/>
      <c r="C16" s="80"/>
      <c r="D16" s="80"/>
      <c r="E16" s="80"/>
      <c r="F16" s="80"/>
      <c r="G16" s="80"/>
      <c r="H16" s="80"/>
      <c r="I16" s="80"/>
      <c r="J16" s="80"/>
      <c r="L16" s="80"/>
      <c r="M16" s="80"/>
    </row>
  </sheetData>
  <sheetProtection/>
  <mergeCells count="3">
    <mergeCell ref="A5:A6"/>
    <mergeCell ref="B5:B6"/>
    <mergeCell ref="C5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3.140625" style="0" customWidth="1"/>
    <col min="2" max="2" width="13.7109375" style="0" customWidth="1"/>
    <col min="3" max="3" width="11.00390625" style="0" customWidth="1"/>
    <col min="4" max="19" width="9.28125" style="0" customWidth="1"/>
    <col min="20" max="20" width="10.28125" style="0" customWidth="1"/>
  </cols>
  <sheetData>
    <row r="1" ht="15">
      <c r="A1" s="2" t="s">
        <v>8</v>
      </c>
    </row>
    <row r="2" ht="15">
      <c r="A2" s="54" t="s">
        <v>9</v>
      </c>
    </row>
    <row r="3" ht="15">
      <c r="A3" s="54" t="s">
        <v>63</v>
      </c>
    </row>
    <row r="4" ht="15.75" thickBot="1"/>
    <row r="5" spans="1:21" s="32" customFormat="1" ht="17.25" customHeight="1">
      <c r="A5" s="117" t="s">
        <v>39</v>
      </c>
      <c r="B5" s="119" t="s">
        <v>40</v>
      </c>
      <c r="C5" s="121" t="s">
        <v>13</v>
      </c>
      <c r="D5" s="123" t="s">
        <v>41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5"/>
    </row>
    <row r="6" spans="1:21" s="32" customFormat="1" ht="17.25" customHeight="1" thickBot="1">
      <c r="A6" s="118"/>
      <c r="B6" s="120"/>
      <c r="C6" s="122"/>
      <c r="D6" s="91" t="s">
        <v>22</v>
      </c>
      <c r="E6" s="33" t="s">
        <v>42</v>
      </c>
      <c r="F6" s="33" t="s">
        <v>24</v>
      </c>
      <c r="G6" s="33" t="s">
        <v>25</v>
      </c>
      <c r="H6" s="33" t="s">
        <v>26</v>
      </c>
      <c r="I6" s="33" t="s">
        <v>27</v>
      </c>
      <c r="J6" s="33" t="s">
        <v>28</v>
      </c>
      <c r="K6" s="33" t="s">
        <v>29</v>
      </c>
      <c r="L6" s="33" t="s">
        <v>30</v>
      </c>
      <c r="M6" s="33" t="s">
        <v>31</v>
      </c>
      <c r="N6" s="33" t="s">
        <v>32</v>
      </c>
      <c r="O6" s="33" t="s">
        <v>33</v>
      </c>
      <c r="P6" s="33" t="s">
        <v>34</v>
      </c>
      <c r="Q6" s="33" t="s">
        <v>35</v>
      </c>
      <c r="R6" s="33" t="s">
        <v>36</v>
      </c>
      <c r="S6" s="33" t="s">
        <v>37</v>
      </c>
      <c r="T6" s="33" t="s">
        <v>43</v>
      </c>
      <c r="U6" s="34" t="s">
        <v>44</v>
      </c>
    </row>
    <row r="7" spans="1:21" s="32" customFormat="1" ht="15" customHeight="1">
      <c r="A7" s="114" t="s">
        <v>14</v>
      </c>
      <c r="B7" s="98" t="s">
        <v>13</v>
      </c>
      <c r="C7" s="99">
        <f>SUM(D7:U7)</f>
        <v>140386</v>
      </c>
      <c r="D7" s="100">
        <v>9129</v>
      </c>
      <c r="E7" s="101">
        <v>9693</v>
      </c>
      <c r="F7" s="101">
        <v>9842</v>
      </c>
      <c r="G7" s="101">
        <v>10831</v>
      </c>
      <c r="H7" s="101">
        <v>11702</v>
      </c>
      <c r="I7" s="101">
        <v>9562</v>
      </c>
      <c r="J7" s="101">
        <v>9511</v>
      </c>
      <c r="K7" s="101">
        <v>9525</v>
      </c>
      <c r="L7" s="101">
        <v>9726</v>
      </c>
      <c r="M7" s="101">
        <v>10053</v>
      </c>
      <c r="N7" s="101">
        <v>9233</v>
      </c>
      <c r="O7" s="101">
        <v>7480</v>
      </c>
      <c r="P7" s="101">
        <v>6243</v>
      </c>
      <c r="Q7" s="101">
        <v>5535</v>
      </c>
      <c r="R7" s="101">
        <v>4487</v>
      </c>
      <c r="S7" s="101">
        <v>3471</v>
      </c>
      <c r="T7" s="101">
        <v>4359</v>
      </c>
      <c r="U7" s="99">
        <v>4</v>
      </c>
    </row>
    <row r="8" spans="1:21" s="32" customFormat="1" ht="15" customHeight="1">
      <c r="A8" s="115"/>
      <c r="B8" s="36" t="s">
        <v>12</v>
      </c>
      <c r="C8" s="35">
        <f aca="true" t="shared" si="0" ref="C8:C30">SUM(D8:U8)</f>
        <v>65617</v>
      </c>
      <c r="D8" s="37">
        <v>4540</v>
      </c>
      <c r="E8" s="38">
        <v>5031</v>
      </c>
      <c r="F8" s="38">
        <v>4923</v>
      </c>
      <c r="G8" s="38">
        <v>5409</v>
      </c>
      <c r="H8" s="38">
        <v>5560</v>
      </c>
      <c r="I8" s="38">
        <v>4413</v>
      </c>
      <c r="J8" s="38">
        <v>4279</v>
      </c>
      <c r="K8" s="38">
        <v>4294</v>
      </c>
      <c r="L8" s="38">
        <v>4463</v>
      </c>
      <c r="M8" s="38">
        <v>4683</v>
      </c>
      <c r="N8" s="38">
        <v>4376</v>
      </c>
      <c r="O8" s="38">
        <v>3475</v>
      </c>
      <c r="P8" s="38">
        <v>2823</v>
      </c>
      <c r="Q8" s="38">
        <v>2384</v>
      </c>
      <c r="R8" s="38">
        <v>1960</v>
      </c>
      <c r="S8" s="38">
        <v>1449</v>
      </c>
      <c r="T8" s="38">
        <v>1553</v>
      </c>
      <c r="U8" s="31">
        <v>2</v>
      </c>
    </row>
    <row r="9" spans="1:21" s="32" customFormat="1" ht="15" customHeight="1">
      <c r="A9" s="115"/>
      <c r="B9" s="39" t="s">
        <v>11</v>
      </c>
      <c r="C9" s="97">
        <f t="shared" si="0"/>
        <v>74769</v>
      </c>
      <c r="D9" s="41">
        <v>4589</v>
      </c>
      <c r="E9" s="42">
        <v>4662</v>
      </c>
      <c r="F9" s="42">
        <v>4919</v>
      </c>
      <c r="G9" s="42">
        <v>5422</v>
      </c>
      <c r="H9" s="42">
        <v>6142</v>
      </c>
      <c r="I9" s="42">
        <v>5149</v>
      </c>
      <c r="J9" s="42">
        <v>5232</v>
      </c>
      <c r="K9" s="42">
        <v>5231</v>
      </c>
      <c r="L9" s="42">
        <v>5263</v>
      </c>
      <c r="M9" s="42">
        <v>5370</v>
      </c>
      <c r="N9" s="42">
        <v>4857</v>
      </c>
      <c r="O9" s="42">
        <v>4005</v>
      </c>
      <c r="P9" s="42">
        <v>3420</v>
      </c>
      <c r="Q9" s="42">
        <v>3151</v>
      </c>
      <c r="R9" s="42">
        <v>2527</v>
      </c>
      <c r="S9" s="42">
        <v>2022</v>
      </c>
      <c r="T9" s="42">
        <v>2806</v>
      </c>
      <c r="U9" s="40">
        <v>2</v>
      </c>
    </row>
    <row r="10" spans="1:21" s="32" customFormat="1" ht="15" customHeight="1">
      <c r="A10" s="116" t="s">
        <v>15</v>
      </c>
      <c r="B10" s="43" t="s">
        <v>13</v>
      </c>
      <c r="C10" s="35">
        <f t="shared" si="0"/>
        <v>18285</v>
      </c>
      <c r="D10" s="45">
        <v>870</v>
      </c>
      <c r="E10" s="46">
        <v>1198</v>
      </c>
      <c r="F10" s="46">
        <v>1304</v>
      </c>
      <c r="G10" s="46">
        <v>1476</v>
      </c>
      <c r="H10" s="46">
        <v>1585</v>
      </c>
      <c r="I10" s="46">
        <v>1185</v>
      </c>
      <c r="J10" s="46">
        <v>1047</v>
      </c>
      <c r="K10" s="46">
        <v>1077</v>
      </c>
      <c r="L10" s="46">
        <v>1206</v>
      </c>
      <c r="M10" s="46">
        <v>1437</v>
      </c>
      <c r="N10" s="46">
        <v>1281</v>
      </c>
      <c r="O10" s="46">
        <v>1084</v>
      </c>
      <c r="P10" s="46">
        <v>890</v>
      </c>
      <c r="Q10" s="46">
        <v>784</v>
      </c>
      <c r="R10" s="46">
        <v>663</v>
      </c>
      <c r="S10" s="46">
        <v>551</v>
      </c>
      <c r="T10" s="46">
        <v>644</v>
      </c>
      <c r="U10" s="44">
        <v>3</v>
      </c>
    </row>
    <row r="11" spans="1:21" s="32" customFormat="1" ht="15" customHeight="1">
      <c r="A11" s="115" t="s">
        <v>45</v>
      </c>
      <c r="B11" s="47" t="s">
        <v>12</v>
      </c>
      <c r="C11" s="35">
        <f t="shared" si="0"/>
        <v>8935</v>
      </c>
      <c r="D11" s="49">
        <v>460</v>
      </c>
      <c r="E11" s="50">
        <v>593</v>
      </c>
      <c r="F11" s="50">
        <v>671</v>
      </c>
      <c r="G11" s="50">
        <v>753</v>
      </c>
      <c r="H11" s="50">
        <v>771</v>
      </c>
      <c r="I11" s="50">
        <v>567</v>
      </c>
      <c r="J11" s="50">
        <v>478</v>
      </c>
      <c r="K11" s="50">
        <v>503</v>
      </c>
      <c r="L11" s="50">
        <v>579</v>
      </c>
      <c r="M11" s="50">
        <v>707</v>
      </c>
      <c r="N11" s="50">
        <v>661</v>
      </c>
      <c r="O11" s="50">
        <v>553</v>
      </c>
      <c r="P11" s="50">
        <v>411</v>
      </c>
      <c r="Q11" s="50">
        <v>392</v>
      </c>
      <c r="R11" s="50">
        <v>317</v>
      </c>
      <c r="S11" s="50">
        <v>243</v>
      </c>
      <c r="T11" s="50">
        <v>276</v>
      </c>
      <c r="U11" s="48">
        <v>0</v>
      </c>
    </row>
    <row r="12" spans="1:21" s="32" customFormat="1" ht="15" customHeight="1">
      <c r="A12" s="115" t="s">
        <v>45</v>
      </c>
      <c r="B12" s="39" t="s">
        <v>11</v>
      </c>
      <c r="C12" s="97">
        <f t="shared" si="0"/>
        <v>9350</v>
      </c>
      <c r="D12" s="41">
        <v>410</v>
      </c>
      <c r="E12" s="42">
        <v>605</v>
      </c>
      <c r="F12" s="42">
        <v>633</v>
      </c>
      <c r="G12" s="42">
        <v>723</v>
      </c>
      <c r="H12" s="42">
        <v>814</v>
      </c>
      <c r="I12" s="42">
        <v>618</v>
      </c>
      <c r="J12" s="42">
        <v>569</v>
      </c>
      <c r="K12" s="42">
        <v>574</v>
      </c>
      <c r="L12" s="42">
        <v>627</v>
      </c>
      <c r="M12" s="42">
        <v>730</v>
      </c>
      <c r="N12" s="42">
        <v>620</v>
      </c>
      <c r="O12" s="42">
        <v>531</v>
      </c>
      <c r="P12" s="42">
        <v>479</v>
      </c>
      <c r="Q12" s="42">
        <v>392</v>
      </c>
      <c r="R12" s="42">
        <v>346</v>
      </c>
      <c r="S12" s="42">
        <v>308</v>
      </c>
      <c r="T12" s="42">
        <v>368</v>
      </c>
      <c r="U12" s="40">
        <v>3</v>
      </c>
    </row>
    <row r="13" spans="1:21" s="32" customFormat="1" ht="15" customHeight="1">
      <c r="A13" s="116" t="s">
        <v>16</v>
      </c>
      <c r="B13" s="43" t="s">
        <v>13</v>
      </c>
      <c r="C13" s="35">
        <f t="shared" si="0"/>
        <v>12269</v>
      </c>
      <c r="D13" s="45">
        <v>652</v>
      </c>
      <c r="E13" s="46">
        <v>911</v>
      </c>
      <c r="F13" s="46">
        <v>1011</v>
      </c>
      <c r="G13" s="46">
        <v>1165</v>
      </c>
      <c r="H13" s="46">
        <v>1053</v>
      </c>
      <c r="I13" s="46">
        <v>757</v>
      </c>
      <c r="J13" s="46">
        <v>736</v>
      </c>
      <c r="K13" s="46">
        <v>783</v>
      </c>
      <c r="L13" s="46">
        <v>883</v>
      </c>
      <c r="M13" s="46">
        <v>911</v>
      </c>
      <c r="N13" s="46">
        <v>799</v>
      </c>
      <c r="O13" s="46">
        <v>676</v>
      </c>
      <c r="P13" s="46">
        <v>516</v>
      </c>
      <c r="Q13" s="46">
        <v>456</v>
      </c>
      <c r="R13" s="46">
        <v>358</v>
      </c>
      <c r="S13" s="46">
        <v>248</v>
      </c>
      <c r="T13" s="46">
        <v>352</v>
      </c>
      <c r="U13" s="44">
        <v>2</v>
      </c>
    </row>
    <row r="14" spans="1:21" s="32" customFormat="1" ht="15" customHeight="1">
      <c r="A14" s="115" t="s">
        <v>46</v>
      </c>
      <c r="B14" s="47" t="s">
        <v>12</v>
      </c>
      <c r="C14" s="35">
        <f t="shared" si="0"/>
        <v>5997</v>
      </c>
      <c r="D14" s="49">
        <v>345</v>
      </c>
      <c r="E14" s="50">
        <v>472</v>
      </c>
      <c r="F14" s="50">
        <v>498</v>
      </c>
      <c r="G14" s="50">
        <v>595</v>
      </c>
      <c r="H14" s="50">
        <v>521</v>
      </c>
      <c r="I14" s="50">
        <v>345</v>
      </c>
      <c r="J14" s="50">
        <v>327</v>
      </c>
      <c r="K14" s="50">
        <v>348</v>
      </c>
      <c r="L14" s="50">
        <v>436</v>
      </c>
      <c r="M14" s="50">
        <v>434</v>
      </c>
      <c r="N14" s="50">
        <v>372</v>
      </c>
      <c r="O14" s="50">
        <v>335</v>
      </c>
      <c r="P14" s="50">
        <v>266</v>
      </c>
      <c r="Q14" s="50">
        <v>236</v>
      </c>
      <c r="R14" s="50">
        <v>187</v>
      </c>
      <c r="S14" s="50">
        <v>123</v>
      </c>
      <c r="T14" s="50">
        <v>155</v>
      </c>
      <c r="U14" s="48">
        <v>2</v>
      </c>
    </row>
    <row r="15" spans="1:21" s="32" customFormat="1" ht="15" customHeight="1">
      <c r="A15" s="115" t="s">
        <v>46</v>
      </c>
      <c r="B15" s="39" t="s">
        <v>11</v>
      </c>
      <c r="C15" s="97">
        <f t="shared" si="0"/>
        <v>6272</v>
      </c>
      <c r="D15" s="41">
        <v>307</v>
      </c>
      <c r="E15" s="42">
        <v>439</v>
      </c>
      <c r="F15" s="42">
        <v>513</v>
      </c>
      <c r="G15" s="42">
        <v>570</v>
      </c>
      <c r="H15" s="42">
        <v>532</v>
      </c>
      <c r="I15" s="42">
        <v>412</v>
      </c>
      <c r="J15" s="42">
        <v>409</v>
      </c>
      <c r="K15" s="42">
        <v>435</v>
      </c>
      <c r="L15" s="42">
        <v>447</v>
      </c>
      <c r="M15" s="42">
        <v>477</v>
      </c>
      <c r="N15" s="42">
        <v>427</v>
      </c>
      <c r="O15" s="42">
        <v>341</v>
      </c>
      <c r="P15" s="42">
        <v>250</v>
      </c>
      <c r="Q15" s="42">
        <v>220</v>
      </c>
      <c r="R15" s="42">
        <v>171</v>
      </c>
      <c r="S15" s="42">
        <v>125</v>
      </c>
      <c r="T15" s="42">
        <v>197</v>
      </c>
      <c r="U15" s="40">
        <v>0</v>
      </c>
    </row>
    <row r="16" spans="1:21" s="32" customFormat="1" ht="15" customHeight="1">
      <c r="A16" s="116" t="s">
        <v>17</v>
      </c>
      <c r="B16" s="43" t="s">
        <v>13</v>
      </c>
      <c r="C16" s="35">
        <f t="shared" si="0"/>
        <v>11959</v>
      </c>
      <c r="D16" s="45">
        <v>750</v>
      </c>
      <c r="E16" s="46">
        <v>776</v>
      </c>
      <c r="F16" s="46">
        <v>804</v>
      </c>
      <c r="G16" s="46">
        <v>955</v>
      </c>
      <c r="H16" s="46">
        <v>977</v>
      </c>
      <c r="I16" s="46">
        <v>806</v>
      </c>
      <c r="J16" s="46">
        <v>644</v>
      </c>
      <c r="K16" s="46">
        <v>675</v>
      </c>
      <c r="L16" s="46">
        <v>799</v>
      </c>
      <c r="M16" s="46">
        <v>895</v>
      </c>
      <c r="N16" s="46">
        <v>852</v>
      </c>
      <c r="O16" s="46">
        <v>705</v>
      </c>
      <c r="P16" s="46">
        <v>580</v>
      </c>
      <c r="Q16" s="46">
        <v>565</v>
      </c>
      <c r="R16" s="46">
        <v>442</v>
      </c>
      <c r="S16" s="46">
        <v>308</v>
      </c>
      <c r="T16" s="46">
        <v>426</v>
      </c>
      <c r="U16" s="44">
        <v>0</v>
      </c>
    </row>
    <row r="17" spans="1:21" s="32" customFormat="1" ht="15" customHeight="1">
      <c r="A17" s="115" t="s">
        <v>47</v>
      </c>
      <c r="B17" s="47" t="s">
        <v>12</v>
      </c>
      <c r="C17" s="35">
        <f t="shared" si="0"/>
        <v>5864</v>
      </c>
      <c r="D17" s="49">
        <v>366</v>
      </c>
      <c r="E17" s="50">
        <v>390</v>
      </c>
      <c r="F17" s="50">
        <v>422</v>
      </c>
      <c r="G17" s="50">
        <v>488</v>
      </c>
      <c r="H17" s="50">
        <v>484</v>
      </c>
      <c r="I17" s="50">
        <v>361</v>
      </c>
      <c r="J17" s="50">
        <v>303</v>
      </c>
      <c r="K17" s="50">
        <v>314</v>
      </c>
      <c r="L17" s="50">
        <v>390</v>
      </c>
      <c r="M17" s="50">
        <v>465</v>
      </c>
      <c r="N17" s="50">
        <v>424</v>
      </c>
      <c r="O17" s="50">
        <v>357</v>
      </c>
      <c r="P17" s="50">
        <v>270</v>
      </c>
      <c r="Q17" s="50">
        <v>289</v>
      </c>
      <c r="R17" s="50">
        <v>218</v>
      </c>
      <c r="S17" s="50">
        <v>137</v>
      </c>
      <c r="T17" s="50">
        <v>186</v>
      </c>
      <c r="U17" s="48">
        <v>0</v>
      </c>
    </row>
    <row r="18" spans="1:21" s="32" customFormat="1" ht="15" customHeight="1">
      <c r="A18" s="115" t="s">
        <v>47</v>
      </c>
      <c r="B18" s="39" t="s">
        <v>11</v>
      </c>
      <c r="C18" s="97">
        <f t="shared" si="0"/>
        <v>6095</v>
      </c>
      <c r="D18" s="41">
        <v>384</v>
      </c>
      <c r="E18" s="42">
        <v>386</v>
      </c>
      <c r="F18" s="42">
        <v>382</v>
      </c>
      <c r="G18" s="42">
        <v>467</v>
      </c>
      <c r="H18" s="42">
        <v>493</v>
      </c>
      <c r="I18" s="42">
        <v>445</v>
      </c>
      <c r="J18" s="42">
        <v>341</v>
      </c>
      <c r="K18" s="42">
        <v>361</v>
      </c>
      <c r="L18" s="42">
        <v>409</v>
      </c>
      <c r="M18" s="42">
        <v>430</v>
      </c>
      <c r="N18" s="42">
        <v>428</v>
      </c>
      <c r="O18" s="42">
        <v>348</v>
      </c>
      <c r="P18" s="42">
        <v>310</v>
      </c>
      <c r="Q18" s="42">
        <v>276</v>
      </c>
      <c r="R18" s="42">
        <v>224</v>
      </c>
      <c r="S18" s="42">
        <v>171</v>
      </c>
      <c r="T18" s="42">
        <v>240</v>
      </c>
      <c r="U18" s="40">
        <v>0</v>
      </c>
    </row>
    <row r="19" spans="1:21" s="32" customFormat="1" ht="15" customHeight="1">
      <c r="A19" s="116" t="s">
        <v>18</v>
      </c>
      <c r="B19" s="43" t="s">
        <v>13</v>
      </c>
      <c r="C19" s="35">
        <f t="shared" si="0"/>
        <v>8547</v>
      </c>
      <c r="D19" s="45">
        <v>416</v>
      </c>
      <c r="E19" s="46">
        <v>536</v>
      </c>
      <c r="F19" s="46">
        <v>656</v>
      </c>
      <c r="G19" s="46">
        <v>778</v>
      </c>
      <c r="H19" s="46">
        <v>733</v>
      </c>
      <c r="I19" s="46">
        <v>572</v>
      </c>
      <c r="J19" s="46">
        <v>520</v>
      </c>
      <c r="K19" s="46">
        <v>505</v>
      </c>
      <c r="L19" s="46">
        <v>572</v>
      </c>
      <c r="M19" s="46">
        <v>684</v>
      </c>
      <c r="N19" s="46">
        <v>649</v>
      </c>
      <c r="O19" s="46">
        <v>518</v>
      </c>
      <c r="P19" s="46">
        <v>398</v>
      </c>
      <c r="Q19" s="46">
        <v>338</v>
      </c>
      <c r="R19" s="46">
        <v>280</v>
      </c>
      <c r="S19" s="46">
        <v>191</v>
      </c>
      <c r="T19" s="46">
        <v>200</v>
      </c>
      <c r="U19" s="44">
        <v>1</v>
      </c>
    </row>
    <row r="20" spans="1:21" s="32" customFormat="1" ht="15" customHeight="1">
      <c r="A20" s="115" t="s">
        <v>48</v>
      </c>
      <c r="B20" s="47" t="s">
        <v>12</v>
      </c>
      <c r="C20" s="35">
        <f t="shared" si="0"/>
        <v>4377</v>
      </c>
      <c r="D20" s="49">
        <v>208</v>
      </c>
      <c r="E20" s="50">
        <v>277</v>
      </c>
      <c r="F20" s="50">
        <v>353</v>
      </c>
      <c r="G20" s="50">
        <v>403</v>
      </c>
      <c r="H20" s="50">
        <v>373</v>
      </c>
      <c r="I20" s="50">
        <v>270</v>
      </c>
      <c r="J20" s="50">
        <v>257</v>
      </c>
      <c r="K20" s="50">
        <v>251</v>
      </c>
      <c r="L20" s="50">
        <v>276</v>
      </c>
      <c r="M20" s="50">
        <v>356</v>
      </c>
      <c r="N20" s="50">
        <v>351</v>
      </c>
      <c r="O20" s="50">
        <v>268</v>
      </c>
      <c r="P20" s="50">
        <v>202</v>
      </c>
      <c r="Q20" s="50">
        <v>194</v>
      </c>
      <c r="R20" s="50">
        <v>150</v>
      </c>
      <c r="S20" s="50">
        <v>96</v>
      </c>
      <c r="T20" s="50">
        <v>91</v>
      </c>
      <c r="U20" s="48">
        <v>1</v>
      </c>
    </row>
    <row r="21" spans="1:21" s="32" customFormat="1" ht="15" customHeight="1">
      <c r="A21" s="115" t="s">
        <v>48</v>
      </c>
      <c r="B21" s="39" t="s">
        <v>11</v>
      </c>
      <c r="C21" s="97">
        <f t="shared" si="0"/>
        <v>4170</v>
      </c>
      <c r="D21" s="41">
        <v>208</v>
      </c>
      <c r="E21" s="42">
        <v>259</v>
      </c>
      <c r="F21" s="42">
        <v>303</v>
      </c>
      <c r="G21" s="42">
        <v>375</v>
      </c>
      <c r="H21" s="42">
        <v>360</v>
      </c>
      <c r="I21" s="42">
        <v>302</v>
      </c>
      <c r="J21" s="42">
        <v>263</v>
      </c>
      <c r="K21" s="42">
        <v>254</v>
      </c>
      <c r="L21" s="42">
        <v>296</v>
      </c>
      <c r="M21" s="42">
        <v>328</v>
      </c>
      <c r="N21" s="42">
        <v>298</v>
      </c>
      <c r="O21" s="42">
        <v>250</v>
      </c>
      <c r="P21" s="42">
        <v>196</v>
      </c>
      <c r="Q21" s="42">
        <v>144</v>
      </c>
      <c r="R21" s="42">
        <v>130</v>
      </c>
      <c r="S21" s="42">
        <v>95</v>
      </c>
      <c r="T21" s="42">
        <v>109</v>
      </c>
      <c r="U21" s="40">
        <v>0</v>
      </c>
    </row>
    <row r="22" spans="1:21" s="32" customFormat="1" ht="15" customHeight="1">
      <c r="A22" s="116" t="s">
        <v>19</v>
      </c>
      <c r="B22" s="43" t="s">
        <v>13</v>
      </c>
      <c r="C22" s="35">
        <f t="shared" si="0"/>
        <v>8717</v>
      </c>
      <c r="D22" s="45">
        <v>399</v>
      </c>
      <c r="E22" s="46">
        <v>488</v>
      </c>
      <c r="F22" s="46">
        <v>623</v>
      </c>
      <c r="G22" s="46">
        <v>779</v>
      </c>
      <c r="H22" s="46">
        <v>704</v>
      </c>
      <c r="I22" s="46">
        <v>528</v>
      </c>
      <c r="J22" s="46">
        <v>483</v>
      </c>
      <c r="K22" s="46">
        <v>465</v>
      </c>
      <c r="L22" s="46">
        <v>590</v>
      </c>
      <c r="M22" s="46">
        <v>686</v>
      </c>
      <c r="N22" s="46">
        <v>621</v>
      </c>
      <c r="O22" s="46">
        <v>549</v>
      </c>
      <c r="P22" s="46">
        <v>462</v>
      </c>
      <c r="Q22" s="46">
        <v>399</v>
      </c>
      <c r="R22" s="46">
        <v>368</v>
      </c>
      <c r="S22" s="46">
        <v>230</v>
      </c>
      <c r="T22" s="46">
        <v>343</v>
      </c>
      <c r="U22" s="44">
        <v>0</v>
      </c>
    </row>
    <row r="23" spans="1:21" s="32" customFormat="1" ht="15" customHeight="1">
      <c r="A23" s="115" t="s">
        <v>49</v>
      </c>
      <c r="B23" s="47" t="s">
        <v>12</v>
      </c>
      <c r="C23" s="35">
        <f t="shared" si="0"/>
        <v>4248</v>
      </c>
      <c r="D23" s="49">
        <v>205</v>
      </c>
      <c r="E23" s="50">
        <v>241</v>
      </c>
      <c r="F23" s="50">
        <v>310</v>
      </c>
      <c r="G23" s="50">
        <v>371</v>
      </c>
      <c r="H23" s="50">
        <v>363</v>
      </c>
      <c r="I23" s="50">
        <v>243</v>
      </c>
      <c r="J23" s="50">
        <v>226</v>
      </c>
      <c r="K23" s="50">
        <v>194</v>
      </c>
      <c r="L23" s="50">
        <v>267</v>
      </c>
      <c r="M23" s="50">
        <v>314</v>
      </c>
      <c r="N23" s="50">
        <v>329</v>
      </c>
      <c r="O23" s="50">
        <v>274</v>
      </c>
      <c r="P23" s="50">
        <v>228</v>
      </c>
      <c r="Q23" s="50">
        <v>206</v>
      </c>
      <c r="R23" s="50">
        <v>190</v>
      </c>
      <c r="S23" s="50">
        <v>124</v>
      </c>
      <c r="T23" s="50">
        <v>163</v>
      </c>
      <c r="U23" s="48">
        <v>0</v>
      </c>
    </row>
    <row r="24" spans="1:21" s="32" customFormat="1" ht="15" customHeight="1">
      <c r="A24" s="115" t="s">
        <v>49</v>
      </c>
      <c r="B24" s="39" t="s">
        <v>11</v>
      </c>
      <c r="C24" s="97">
        <f t="shared" si="0"/>
        <v>4469</v>
      </c>
      <c r="D24" s="41">
        <v>194</v>
      </c>
      <c r="E24" s="42">
        <v>247</v>
      </c>
      <c r="F24" s="42">
        <v>313</v>
      </c>
      <c r="G24" s="42">
        <v>408</v>
      </c>
      <c r="H24" s="42">
        <v>341</v>
      </c>
      <c r="I24" s="42">
        <v>285</v>
      </c>
      <c r="J24" s="42">
        <v>257</v>
      </c>
      <c r="K24" s="42">
        <v>271</v>
      </c>
      <c r="L24" s="42">
        <v>323</v>
      </c>
      <c r="M24" s="42">
        <v>372</v>
      </c>
      <c r="N24" s="42">
        <v>292</v>
      </c>
      <c r="O24" s="42">
        <v>275</v>
      </c>
      <c r="P24" s="42">
        <v>234</v>
      </c>
      <c r="Q24" s="42">
        <v>193</v>
      </c>
      <c r="R24" s="42">
        <v>178</v>
      </c>
      <c r="S24" s="42">
        <v>106</v>
      </c>
      <c r="T24" s="42">
        <v>180</v>
      </c>
      <c r="U24" s="40">
        <v>0</v>
      </c>
    </row>
    <row r="25" spans="1:21" s="32" customFormat="1" ht="15" customHeight="1">
      <c r="A25" s="126" t="s">
        <v>20</v>
      </c>
      <c r="B25" s="43" t="s">
        <v>13</v>
      </c>
      <c r="C25" s="35">
        <f t="shared" si="0"/>
        <v>6834</v>
      </c>
      <c r="D25" s="45">
        <v>273</v>
      </c>
      <c r="E25" s="46">
        <v>381</v>
      </c>
      <c r="F25" s="46">
        <v>552</v>
      </c>
      <c r="G25" s="46">
        <v>602</v>
      </c>
      <c r="H25" s="46">
        <v>499</v>
      </c>
      <c r="I25" s="46">
        <v>432</v>
      </c>
      <c r="J25" s="46">
        <v>377</v>
      </c>
      <c r="K25" s="46">
        <v>473</v>
      </c>
      <c r="L25" s="46">
        <v>448</v>
      </c>
      <c r="M25" s="46">
        <v>486</v>
      </c>
      <c r="N25" s="46">
        <v>492</v>
      </c>
      <c r="O25" s="46">
        <v>396</v>
      </c>
      <c r="P25" s="46">
        <v>352</v>
      </c>
      <c r="Q25" s="46">
        <v>331</v>
      </c>
      <c r="R25" s="46">
        <v>264</v>
      </c>
      <c r="S25" s="46">
        <v>214</v>
      </c>
      <c r="T25" s="46">
        <v>260</v>
      </c>
      <c r="U25" s="44">
        <v>2</v>
      </c>
    </row>
    <row r="26" spans="1:21" s="32" customFormat="1" ht="15" customHeight="1">
      <c r="A26" s="127" t="s">
        <v>50</v>
      </c>
      <c r="B26" s="47" t="s">
        <v>12</v>
      </c>
      <c r="C26" s="35">
        <f t="shared" si="0"/>
        <v>3509</v>
      </c>
      <c r="D26" s="49">
        <v>140</v>
      </c>
      <c r="E26" s="50">
        <v>198</v>
      </c>
      <c r="F26" s="50">
        <v>294</v>
      </c>
      <c r="G26" s="50">
        <v>306</v>
      </c>
      <c r="H26" s="50">
        <v>254</v>
      </c>
      <c r="I26" s="50">
        <v>194</v>
      </c>
      <c r="J26" s="50">
        <v>171</v>
      </c>
      <c r="K26" s="50">
        <v>216</v>
      </c>
      <c r="L26" s="50">
        <v>216</v>
      </c>
      <c r="M26" s="50">
        <v>247</v>
      </c>
      <c r="N26" s="50">
        <v>269</v>
      </c>
      <c r="O26" s="50">
        <v>218</v>
      </c>
      <c r="P26" s="50">
        <v>187</v>
      </c>
      <c r="Q26" s="50">
        <v>181</v>
      </c>
      <c r="R26" s="50">
        <v>151</v>
      </c>
      <c r="S26" s="50">
        <v>128</v>
      </c>
      <c r="T26" s="50">
        <v>138</v>
      </c>
      <c r="U26" s="48">
        <v>1</v>
      </c>
    </row>
    <row r="27" spans="1:21" s="32" customFormat="1" ht="15" customHeight="1" thickBot="1">
      <c r="A27" s="128" t="s">
        <v>50</v>
      </c>
      <c r="B27" s="102" t="s">
        <v>11</v>
      </c>
      <c r="C27" s="103">
        <f t="shared" si="0"/>
        <v>3325</v>
      </c>
      <c r="D27" s="104">
        <v>133</v>
      </c>
      <c r="E27" s="105">
        <v>183</v>
      </c>
      <c r="F27" s="105">
        <v>258</v>
      </c>
      <c r="G27" s="105">
        <v>296</v>
      </c>
      <c r="H27" s="105">
        <v>245</v>
      </c>
      <c r="I27" s="105">
        <v>238</v>
      </c>
      <c r="J27" s="105">
        <v>206</v>
      </c>
      <c r="K27" s="105">
        <v>257</v>
      </c>
      <c r="L27" s="105">
        <v>232</v>
      </c>
      <c r="M27" s="105">
        <v>239</v>
      </c>
      <c r="N27" s="105">
        <v>223</v>
      </c>
      <c r="O27" s="105">
        <v>178</v>
      </c>
      <c r="P27" s="105">
        <v>165</v>
      </c>
      <c r="Q27" s="105">
        <v>150</v>
      </c>
      <c r="R27" s="105">
        <v>113</v>
      </c>
      <c r="S27" s="105">
        <v>86</v>
      </c>
      <c r="T27" s="105">
        <v>122</v>
      </c>
      <c r="U27" s="106">
        <v>1</v>
      </c>
    </row>
    <row r="28" spans="1:21" s="51" customFormat="1" ht="18.75" customHeight="1">
      <c r="A28" s="145" t="s">
        <v>51</v>
      </c>
      <c r="B28" s="146" t="s">
        <v>13</v>
      </c>
      <c r="C28" s="147">
        <f t="shared" si="0"/>
        <v>206997</v>
      </c>
      <c r="D28" s="148">
        <f>+D29+D30</f>
        <v>12489</v>
      </c>
      <c r="E28" s="149">
        <f aca="true" t="shared" si="1" ref="E28:U28">+E29+E30</f>
        <v>13983</v>
      </c>
      <c r="F28" s="149">
        <f t="shared" si="1"/>
        <v>14792</v>
      </c>
      <c r="G28" s="149">
        <f t="shared" si="1"/>
        <v>16586</v>
      </c>
      <c r="H28" s="149">
        <f t="shared" si="1"/>
        <v>17253</v>
      </c>
      <c r="I28" s="149">
        <f t="shared" si="1"/>
        <v>13842</v>
      </c>
      <c r="J28" s="149">
        <f t="shared" si="1"/>
        <v>13318</v>
      </c>
      <c r="K28" s="149">
        <f t="shared" si="1"/>
        <v>13503</v>
      </c>
      <c r="L28" s="149">
        <f t="shared" si="1"/>
        <v>14224</v>
      </c>
      <c r="M28" s="149">
        <f t="shared" si="1"/>
        <v>15152</v>
      </c>
      <c r="N28" s="149">
        <f t="shared" si="1"/>
        <v>13927</v>
      </c>
      <c r="O28" s="149">
        <f t="shared" si="1"/>
        <v>11408</v>
      </c>
      <c r="P28" s="149">
        <f t="shared" si="1"/>
        <v>9441</v>
      </c>
      <c r="Q28" s="149">
        <f t="shared" si="1"/>
        <v>8408</v>
      </c>
      <c r="R28" s="149">
        <f t="shared" si="1"/>
        <v>6862</v>
      </c>
      <c r="S28" s="149">
        <f t="shared" si="1"/>
        <v>5213</v>
      </c>
      <c r="T28" s="149">
        <f t="shared" si="1"/>
        <v>6584</v>
      </c>
      <c r="U28" s="150">
        <f t="shared" si="1"/>
        <v>12</v>
      </c>
    </row>
    <row r="29" spans="1:21" s="51" customFormat="1" ht="18.75" customHeight="1">
      <c r="A29" s="151"/>
      <c r="B29" s="152" t="s">
        <v>12</v>
      </c>
      <c r="C29" s="153">
        <f t="shared" si="0"/>
        <v>98547</v>
      </c>
      <c r="D29" s="154">
        <v>6264</v>
      </c>
      <c r="E29" s="155">
        <v>7202</v>
      </c>
      <c r="F29" s="155">
        <v>7471</v>
      </c>
      <c r="G29" s="155">
        <v>8325</v>
      </c>
      <c r="H29" s="155">
        <v>8326</v>
      </c>
      <c r="I29" s="155">
        <v>6393</v>
      </c>
      <c r="J29" s="155">
        <v>6041</v>
      </c>
      <c r="K29" s="155">
        <v>6120</v>
      </c>
      <c r="L29" s="155">
        <v>6627</v>
      </c>
      <c r="M29" s="155">
        <v>7206</v>
      </c>
      <c r="N29" s="155">
        <v>6782</v>
      </c>
      <c r="O29" s="155">
        <v>5480</v>
      </c>
      <c r="P29" s="155">
        <v>4387</v>
      </c>
      <c r="Q29" s="155">
        <v>3882</v>
      </c>
      <c r="R29" s="155">
        <v>3173</v>
      </c>
      <c r="S29" s="155">
        <v>2300</v>
      </c>
      <c r="T29" s="155">
        <v>2562</v>
      </c>
      <c r="U29" s="156">
        <v>6</v>
      </c>
    </row>
    <row r="30" spans="1:21" s="51" customFormat="1" ht="18.75" customHeight="1" thickBot="1">
      <c r="A30" s="157" t="s">
        <v>52</v>
      </c>
      <c r="B30" s="158" t="s">
        <v>11</v>
      </c>
      <c r="C30" s="159">
        <f t="shared" si="0"/>
        <v>108450</v>
      </c>
      <c r="D30" s="160">
        <v>6225</v>
      </c>
      <c r="E30" s="161">
        <v>6781</v>
      </c>
      <c r="F30" s="161">
        <v>7321</v>
      </c>
      <c r="G30" s="161">
        <v>8261</v>
      </c>
      <c r="H30" s="161">
        <v>8927</v>
      </c>
      <c r="I30" s="161">
        <v>7449</v>
      </c>
      <c r="J30" s="161">
        <v>7277</v>
      </c>
      <c r="K30" s="161">
        <v>7383</v>
      </c>
      <c r="L30" s="161">
        <v>7597</v>
      </c>
      <c r="M30" s="161">
        <v>7946</v>
      </c>
      <c r="N30" s="161">
        <v>7145</v>
      </c>
      <c r="O30" s="161">
        <v>5928</v>
      </c>
      <c r="P30" s="161">
        <v>5054</v>
      </c>
      <c r="Q30" s="161">
        <v>4526</v>
      </c>
      <c r="R30" s="161">
        <v>3689</v>
      </c>
      <c r="S30" s="161">
        <v>2913</v>
      </c>
      <c r="T30" s="161">
        <v>4022</v>
      </c>
      <c r="U30" s="162">
        <v>6</v>
      </c>
    </row>
    <row r="31" spans="1:22" s="53" customFormat="1" ht="18.75" customHeight="1">
      <c r="A31" s="52" t="s">
        <v>65</v>
      </c>
      <c r="V31" s="51"/>
    </row>
  </sheetData>
  <sheetProtection/>
  <mergeCells count="12">
    <mergeCell ref="A5:A6"/>
    <mergeCell ref="B5:B6"/>
    <mergeCell ref="C5:C6"/>
    <mergeCell ref="D5:U5"/>
    <mergeCell ref="A22:A24"/>
    <mergeCell ref="A25:A27"/>
    <mergeCell ref="A28:A30"/>
    <mergeCell ref="A7:A9"/>
    <mergeCell ref="A10:A12"/>
    <mergeCell ref="A13:A15"/>
    <mergeCell ref="A16:A18"/>
    <mergeCell ref="A19:A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24.57421875" style="0" customWidth="1"/>
  </cols>
  <sheetData>
    <row r="1" ht="15">
      <c r="A1" s="2" t="s">
        <v>8</v>
      </c>
    </row>
    <row r="2" ht="15">
      <c r="A2" s="54" t="s">
        <v>9</v>
      </c>
    </row>
    <row r="3" ht="15">
      <c r="A3" s="54" t="s">
        <v>63</v>
      </c>
    </row>
    <row r="4" ht="15.75" thickBot="1">
      <c r="A4" s="1"/>
    </row>
    <row r="5" spans="1:6" ht="15">
      <c r="A5" s="129" t="s">
        <v>0</v>
      </c>
      <c r="B5" s="131" t="s">
        <v>1</v>
      </c>
      <c r="C5" s="132"/>
      <c r="D5" s="132"/>
      <c r="E5" s="133"/>
      <c r="F5" s="134" t="s">
        <v>2</v>
      </c>
    </row>
    <row r="6" spans="1:6" ht="15.75" thickBot="1">
      <c r="A6" s="130"/>
      <c r="B6" s="22" t="s">
        <v>3</v>
      </c>
      <c r="C6" s="11" t="s">
        <v>4</v>
      </c>
      <c r="D6" s="11" t="s">
        <v>5</v>
      </c>
      <c r="E6" s="23" t="s">
        <v>6</v>
      </c>
      <c r="F6" s="135"/>
    </row>
    <row r="7" spans="1:6" ht="15">
      <c r="A7" s="15" t="s">
        <v>14</v>
      </c>
      <c r="B7" s="18">
        <v>35586</v>
      </c>
      <c r="C7" s="20">
        <v>55597</v>
      </c>
      <c r="D7" s="20">
        <v>22882</v>
      </c>
      <c r="E7" s="13">
        <v>26321</v>
      </c>
      <c r="F7" s="13">
        <f aca="true" t="shared" si="0" ref="F7:F13">SUM(B7:E7)</f>
        <v>140386</v>
      </c>
    </row>
    <row r="8" spans="1:6" ht="15">
      <c r="A8" s="16" t="s">
        <v>15</v>
      </c>
      <c r="B8" s="18">
        <v>5091</v>
      </c>
      <c r="C8" s="20">
        <v>7701</v>
      </c>
      <c r="D8" s="20">
        <v>2996</v>
      </c>
      <c r="E8" s="13">
        <v>2497</v>
      </c>
      <c r="F8" s="13">
        <f t="shared" si="0"/>
        <v>18285</v>
      </c>
    </row>
    <row r="9" spans="1:6" ht="15">
      <c r="A9" s="16" t="s">
        <v>16</v>
      </c>
      <c r="B9" s="18">
        <v>4421</v>
      </c>
      <c r="C9" s="20">
        <v>4547</v>
      </c>
      <c r="D9" s="20">
        <v>1740</v>
      </c>
      <c r="E9" s="13">
        <v>1561</v>
      </c>
      <c r="F9" s="14">
        <f t="shared" si="0"/>
        <v>12269</v>
      </c>
    </row>
    <row r="10" spans="1:6" ht="15">
      <c r="A10" s="16" t="s">
        <v>17</v>
      </c>
      <c r="B10" s="18">
        <v>3744</v>
      </c>
      <c r="C10" s="20">
        <v>5041</v>
      </c>
      <c r="D10" s="20">
        <v>1546</v>
      </c>
      <c r="E10" s="13">
        <v>1628</v>
      </c>
      <c r="F10" s="13">
        <f t="shared" si="0"/>
        <v>11959</v>
      </c>
    </row>
    <row r="11" spans="1:6" ht="15">
      <c r="A11" s="16" t="s">
        <v>18</v>
      </c>
      <c r="B11" s="18">
        <v>2323</v>
      </c>
      <c r="C11" s="20">
        <v>3338</v>
      </c>
      <c r="D11" s="20">
        <v>1506</v>
      </c>
      <c r="E11" s="13">
        <v>1380</v>
      </c>
      <c r="F11" s="13">
        <f>SUM(B11:E11)</f>
        <v>8547</v>
      </c>
    </row>
    <row r="12" spans="1:6" ht="15">
      <c r="A12" s="16" t="s">
        <v>19</v>
      </c>
      <c r="B12" s="18">
        <v>2871</v>
      </c>
      <c r="C12" s="20">
        <v>3733</v>
      </c>
      <c r="D12" s="20">
        <v>1108</v>
      </c>
      <c r="E12" s="13">
        <v>1005</v>
      </c>
      <c r="F12" s="13">
        <f>SUM(B12:E12)</f>
        <v>8717</v>
      </c>
    </row>
    <row r="13" spans="1:6" ht="15.75" thickBot="1">
      <c r="A13" s="17" t="s">
        <v>20</v>
      </c>
      <c r="B13" s="18">
        <v>3631</v>
      </c>
      <c r="C13" s="20">
        <v>2461</v>
      </c>
      <c r="D13" s="20">
        <v>429</v>
      </c>
      <c r="E13" s="13">
        <v>313</v>
      </c>
      <c r="F13" s="14">
        <f t="shared" si="0"/>
        <v>6834</v>
      </c>
    </row>
    <row r="14" spans="1:6" ht="15.75" thickBot="1">
      <c r="A14" s="12" t="s">
        <v>7</v>
      </c>
      <c r="B14" s="19">
        <f>SUM(B7:B13)</f>
        <v>57667</v>
      </c>
      <c r="C14" s="21">
        <f>SUM(C7:C13)</f>
        <v>82418</v>
      </c>
      <c r="D14" s="21">
        <f>SUM(D7:D13)</f>
        <v>32207</v>
      </c>
      <c r="E14" s="82">
        <f>SUM(E7:E13)</f>
        <v>34705</v>
      </c>
      <c r="F14" s="83">
        <f>SUM(F7:F13)</f>
        <v>206997</v>
      </c>
    </row>
    <row r="15" ht="15">
      <c r="A15" s="30" t="s">
        <v>38</v>
      </c>
    </row>
  </sheetData>
  <sheetProtection/>
  <mergeCells count="3">
    <mergeCell ref="A5:A6"/>
    <mergeCell ref="B5:E5"/>
    <mergeCell ref="F5:F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Salud Osorno</dc:creator>
  <cp:keywords/>
  <dc:description/>
  <cp:lastModifiedBy>Servicio Salud Osorno</cp:lastModifiedBy>
  <dcterms:created xsi:type="dcterms:W3CDTF">2014-09-12T15:45:13Z</dcterms:created>
  <dcterms:modified xsi:type="dcterms:W3CDTF">2015-02-25T18:38:09Z</dcterms:modified>
  <cp:category/>
  <cp:version/>
  <cp:contentType/>
  <cp:contentStatus/>
</cp:coreProperties>
</file>